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9035" windowHeight="9210" activeTab="0"/>
  </bookViews>
  <sheets>
    <sheet name="Ncl Football Rego Fees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<sst xmlns="http://schemas.openxmlformats.org/spreadsheetml/2006/main" count="39" uniqueCount="39">
  <si>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Category</t>
  </si>
  <si>
    <t>Admin</t>
  </si>
  <si>
    <t>Ground</t>
  </si>
  <si>
    <t>Coaching</t>
  </si>
  <si>
    <t>Presentation</t>
  </si>
  <si>
    <t>Clothing</t>
  </si>
  <si>
    <t xml:space="preserve">Notes &amp; Further Information </t>
  </si>
  <si>
    <t>Zone Football League  -  Late Rego Fee applies after 3 Rounds = $11.00 per player (incl GST)</t>
  </si>
  <si>
    <t>CLUB NAME</t>
  </si>
  <si>
    <t>Youth 12 - 18 years</t>
  </si>
  <si>
    <t>Senior Amateur</t>
  </si>
  <si>
    <t>Players will be required to seek Fee Compensation (if applicable) from their original club - it is advised that you refer to Notes 3, 4, 5 &amp; 6 before proceeding with any application for Registration Fee refunds - any refund of the Club component fee of a Player Registration is at the Clubs discretion.</t>
  </si>
  <si>
    <t>Senior Amateur - ZFL</t>
  </si>
  <si>
    <t>NET 10 - 11 years</t>
  </si>
  <si>
    <t>NET 12 years</t>
  </si>
  <si>
    <t>NNSWF Facility Fund</t>
  </si>
  <si>
    <t>Application for a Refund of Registration Fee applies only to players who have not played in an Official Fixture match or lodged an insurance claim for the current season.   See point 4.</t>
  </si>
  <si>
    <r>
      <t xml:space="preserve">Refund period is only valid for 3 competition rounds after lodgement of the Player's Registration. </t>
    </r>
    <r>
      <rPr>
        <b/>
        <sz val="9"/>
        <color indexed="10"/>
        <rFont val="Arial"/>
        <family val="2"/>
      </rPr>
      <t>A $10 administration fee will apply for all Player Cancellations once Player Registration/s are lodged with Newcastle Football.</t>
    </r>
  </si>
  <si>
    <r>
      <rPr>
        <b/>
        <sz val="10"/>
        <rFont val="Arial"/>
        <family val="2"/>
      </rPr>
      <t>The Full Registration Fee will be charged per Player when Transferring Clubs from Zone to Zone (fee applied by the Zone player is moving to).</t>
    </r>
    <r>
      <rPr>
        <b/>
        <sz val="9"/>
        <rFont val="Arial"/>
        <family val="2"/>
      </rPr>
      <t xml:space="preserve">
</t>
    </r>
    <r>
      <rPr>
        <b/>
        <i/>
        <sz val="9"/>
        <rFont val="Arial"/>
        <family val="2"/>
      </rPr>
      <t>Interdistrict Age Competitions &amp; Zone Football League ONLY (MiniRoos exempt)</t>
    </r>
  </si>
  <si>
    <r>
      <rPr>
        <b/>
        <sz val="10"/>
        <rFont val="Arial"/>
        <family val="2"/>
      </rPr>
      <t xml:space="preserve">A Fee of $50.00 will be charged per Player when Transferring Clubs within the Newcastle Football Zone. </t>
    </r>
    <r>
      <rPr>
        <b/>
        <sz val="9"/>
        <rFont val="Arial"/>
        <family val="2"/>
      </rPr>
      <t xml:space="preserve">
</t>
    </r>
    <r>
      <rPr>
        <b/>
        <i/>
        <sz val="9"/>
        <rFont val="Arial"/>
        <family val="2"/>
      </rPr>
      <t>Interdistrict Age Competitions &amp; Zone Football League ONLY (MiniRoos exempt)</t>
    </r>
  </si>
  <si>
    <r>
      <t xml:space="preserve">All Registration Fees &amp; charges </t>
    </r>
    <r>
      <rPr>
        <b/>
        <u val="single"/>
        <sz val="9"/>
        <rFont val="Arial"/>
        <family val="2"/>
      </rPr>
      <t>must</t>
    </r>
    <r>
      <rPr>
        <b/>
        <sz val="9"/>
        <rFont val="Arial"/>
        <family val="2"/>
      </rPr>
      <t xml:space="preserve"> be displayed at point of Club registration. This includes Grounds, Websites.</t>
    </r>
  </si>
  <si>
    <t>Entry 5 - 7 years</t>
  </si>
  <si>
    <t>Junior 8 - 11 years</t>
  </si>
  <si>
    <t>Referees</t>
  </si>
  <si>
    <t>Entry (MiniRoos)  |  Junior  |  Youth  |  Senior (Mens, Womens &amp; Zone Football League)</t>
  </si>
  <si>
    <r>
      <rPr>
        <b/>
        <i/>
        <sz val="11"/>
        <color indexed="10"/>
        <rFont val="Arial"/>
        <family val="2"/>
      </rPr>
      <t>NET Program Clubs</t>
    </r>
    <r>
      <rPr>
        <b/>
        <i/>
        <sz val="11"/>
        <rFont val="Arial"/>
        <family val="2"/>
      </rPr>
      <t xml:space="preserve"> note; Club will be invoiced NET Fee separately once the number of players per squad are finalised.</t>
    </r>
  </si>
  <si>
    <t>2019 Player Registration Fees</t>
  </si>
  <si>
    <t>FFA 2019</t>
  </si>
  <si>
    <t>NNSWF 2019</t>
  </si>
  <si>
    <t>NF 2019</t>
  </si>
  <si>
    <t>GST 2019</t>
  </si>
  <si>
    <t>2019 Total Player Rego Fee</t>
  </si>
  <si>
    <t>2019 Total Player NET Fee</t>
  </si>
  <si>
    <t>CLUB TOTAL 2019</t>
  </si>
  <si>
    <t xml:space="preserve">ZONE &amp; CLUB TOTAL 2019 </t>
  </si>
  <si>
    <t>Registration covers the period 1st January 2019 to 31st December 2019. Registration &amp; Transfer of Players ceases on 30th June 2019.</t>
  </si>
  <si>
    <t>No Refund claim will be accepted after 30th June 2019.</t>
  </si>
  <si>
    <t>These Registration Charges have been approved by the Board of Newcastle Football for the 2019 Season.</t>
  </si>
  <si>
    <t>Club Registration Fees must be approved by Newcastle Football for the 2019 Season, before distribution &amp; advertising by your Club to players via Websites, MFC, Email or other written format.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</si>
</sst>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$&quot;#,##0"/>
    <numFmt numFmtId="176" formatCode="&quot;$&quot;#,##0.00"/>
    <numFmt numFmtId="177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24"/>
      <name val="Arial"/>
      <family val="2"/>
    </font>
    <font>
      <b/>
      <sz val="9"/>
      <color indexed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i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176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/>
      <protection locked="0"/>
    </xf>
    <xf numFmtId="176" fontId="0" fillId="0" borderId="10" xfId="0" applyNumberFormat="1" applyFont="1" applyFill="1" applyBorder="1" applyAlignment="1" applyProtection="1">
      <alignment horizontal="center"/>
      <protection/>
    </xf>
    <xf numFmtId="176" fontId="1" fillId="0" borderId="10" xfId="0" applyNumberFormat="1" applyFont="1" applyFill="1" applyBorder="1" applyAlignment="1" applyProtection="1">
      <alignment horizontal="center"/>
      <protection/>
    </xf>
    <xf numFmtId="176" fontId="0" fillId="0" borderId="13" xfId="0" applyNumberFormat="1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176" fontId="1" fillId="33" borderId="15" xfId="0" applyNumberFormat="1" applyFont="1" applyFill="1" applyBorder="1" applyAlignment="1" applyProtection="1">
      <alignment horizontal="center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176" fontId="2" fillId="34" borderId="15" xfId="0" applyNumberFormat="1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 horizontal="center" vertical="center"/>
      <protection/>
    </xf>
    <xf numFmtId="176" fontId="0" fillId="0" borderId="18" xfId="0" applyNumberFormat="1" applyFont="1" applyFill="1" applyBorder="1" applyAlignment="1" applyProtection="1">
      <alignment horizontal="center"/>
      <protection/>
    </xf>
    <xf numFmtId="176" fontId="1" fillId="0" borderId="18" xfId="0" applyNumberFormat="1" applyFont="1" applyFill="1" applyBorder="1" applyAlignment="1" applyProtection="1">
      <alignment horizontal="center"/>
      <protection/>
    </xf>
    <xf numFmtId="176" fontId="0" fillId="0" borderId="19" xfId="0" applyNumberFormat="1" applyFont="1" applyFill="1" applyBorder="1" applyAlignment="1" applyProtection="1">
      <alignment horizontal="center"/>
      <protection/>
    </xf>
    <xf numFmtId="176" fontId="0" fillId="0" borderId="20" xfId="0" applyNumberFormat="1" applyFont="1" applyFill="1" applyBorder="1" applyAlignment="1" applyProtection="1">
      <alignment horizontal="center"/>
      <protection locked="0"/>
    </xf>
    <xf numFmtId="176" fontId="0" fillId="0" borderId="18" xfId="0" applyNumberFormat="1" applyFont="1" applyFill="1" applyBorder="1" applyAlignment="1" applyProtection="1">
      <alignment horizontal="center"/>
      <protection locked="0"/>
    </xf>
    <xf numFmtId="176" fontId="0" fillId="13" borderId="10" xfId="0" applyNumberFormat="1" applyFont="1" applyFill="1" applyBorder="1" applyAlignment="1" applyProtection="1">
      <alignment horizontal="center"/>
      <protection/>
    </xf>
    <xf numFmtId="176" fontId="1" fillId="13" borderId="10" xfId="0" applyNumberFormat="1" applyFont="1" applyFill="1" applyBorder="1" applyAlignment="1" applyProtection="1">
      <alignment horizontal="center"/>
      <protection/>
    </xf>
    <xf numFmtId="176" fontId="0" fillId="13" borderId="13" xfId="0" applyNumberFormat="1" applyFont="1" applyFill="1" applyBorder="1" applyAlignment="1" applyProtection="1">
      <alignment horizontal="center"/>
      <protection/>
    </xf>
    <xf numFmtId="176" fontId="1" fillId="13" borderId="15" xfId="0" applyNumberFormat="1" applyFont="1" applyFill="1" applyBorder="1" applyAlignment="1" applyProtection="1">
      <alignment horizontal="center"/>
      <protection/>
    </xf>
    <xf numFmtId="176" fontId="0" fillId="13" borderId="12" xfId="0" applyNumberFormat="1" applyFont="1" applyFill="1" applyBorder="1" applyAlignment="1" applyProtection="1">
      <alignment horizontal="center"/>
      <protection locked="0"/>
    </xf>
    <xf numFmtId="176" fontId="0" fillId="13" borderId="10" xfId="0" applyNumberFormat="1" applyFont="1" applyFill="1" applyBorder="1" applyAlignment="1" applyProtection="1">
      <alignment horizontal="center"/>
      <protection locked="0"/>
    </xf>
    <xf numFmtId="176" fontId="1" fillId="33" borderId="21" xfId="0" applyNumberFormat="1" applyFont="1" applyFill="1" applyBorder="1" applyAlignment="1" applyProtection="1">
      <alignment horizontal="center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horizontal="center" vertical="center"/>
      <protection/>
    </xf>
    <xf numFmtId="176" fontId="2" fillId="34" borderId="23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0" fontId="0" fillId="0" borderId="24" xfId="0" applyNumberFormat="1" applyFont="1" applyBorder="1" applyAlignment="1" applyProtection="1">
      <alignment/>
      <protection/>
    </xf>
    <xf numFmtId="8" fontId="0" fillId="0" borderId="24" xfId="0" applyNumberFormat="1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9" fillId="13" borderId="26" xfId="0" applyFont="1" applyFill="1" applyBorder="1" applyAlignment="1" applyProtection="1">
      <alignment horizontal="center" vertical="center" wrapText="1"/>
      <protection/>
    </xf>
    <xf numFmtId="176" fontId="1" fillId="35" borderId="27" xfId="0" applyNumberFormat="1" applyFont="1" applyFill="1" applyBorder="1" applyAlignment="1" applyProtection="1">
      <alignment horizontal="center"/>
      <protection/>
    </xf>
    <xf numFmtId="176" fontId="1" fillId="13" borderId="27" xfId="0" applyNumberFormat="1" applyFont="1" applyFill="1" applyBorder="1" applyAlignment="1" applyProtection="1">
      <alignment horizontal="center"/>
      <protection/>
    </xf>
    <xf numFmtId="176" fontId="1" fillId="35" borderId="28" xfId="0" applyNumberFormat="1" applyFont="1" applyFill="1" applyBorder="1" applyAlignment="1" applyProtection="1">
      <alignment horizontal="center"/>
      <protection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16" fillId="0" borderId="30" xfId="0" applyFont="1" applyBorder="1" applyAlignment="1" applyProtection="1">
      <alignment horizontal="center" vertical="center" wrapText="1"/>
      <protection/>
    </xf>
    <xf numFmtId="0" fontId="16" fillId="0" borderId="31" xfId="0" applyFont="1" applyBorder="1" applyAlignment="1" applyProtection="1">
      <alignment horizontal="center" vertical="center" wrapText="1"/>
      <protection/>
    </xf>
    <xf numFmtId="0" fontId="16" fillId="0" borderId="32" xfId="0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justify" vertical="center"/>
      <protection/>
    </xf>
    <xf numFmtId="0" fontId="9" fillId="0" borderId="33" xfId="0" applyFont="1" applyBorder="1" applyAlignment="1" applyProtection="1">
      <alignment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1" fillId="0" borderId="35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justify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13" fillId="13" borderId="36" xfId="0" applyFont="1" applyFill="1" applyBorder="1" applyAlignment="1" applyProtection="1">
      <alignment horizontal="center"/>
      <protection/>
    </xf>
    <xf numFmtId="0" fontId="13" fillId="13" borderId="12" xfId="0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/>
      <protection/>
    </xf>
    <xf numFmtId="0" fontId="11" fillId="0" borderId="30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vertical="center"/>
      <protection locked="0"/>
    </xf>
    <xf numFmtId="0" fontId="12" fillId="0" borderId="32" xfId="0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24" xfId="0" applyFont="1" applyBorder="1" applyAlignment="1" applyProtection="1">
      <alignment vertical="center"/>
      <protection locked="0"/>
    </xf>
    <xf numFmtId="0" fontId="12" fillId="0" borderId="17" xfId="0" applyFont="1" applyBorder="1" applyAlignment="1" applyProtection="1">
      <alignment vertical="center"/>
      <protection locked="0"/>
    </xf>
    <xf numFmtId="0" fontId="12" fillId="0" borderId="33" xfId="0" applyFont="1" applyBorder="1" applyAlignment="1" applyProtection="1">
      <alignment vertical="center"/>
      <protection locked="0"/>
    </xf>
    <xf numFmtId="0" fontId="12" fillId="0" borderId="25" xfId="0" applyFont="1" applyBorder="1" applyAlignment="1" applyProtection="1">
      <alignment vertical="center"/>
      <protection locked="0"/>
    </xf>
    <xf numFmtId="0" fontId="1" fillId="0" borderId="36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8" fillId="0" borderId="11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56" fillId="0" borderId="0" xfId="0" applyFont="1" applyBorder="1" applyAlignment="1" applyProtection="1">
      <alignment horizontal="justify" vertical="center" wrapText="1"/>
      <protection/>
    </xf>
    <xf numFmtId="0" fontId="56" fillId="0" borderId="0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 topLeftCell="A1">
      <selection activeCell="C2" sqref="C2:R4"/>
    </sheetView>
  </sheetViews>
  <sheetFormatPr defaultColWidth="9.140625" defaultRowHeight="12.75"/>
  <cols>
    <col min="1" max="1" width="3.00390625" style="30" bestFit="1" customWidth="1"/>
    <col min="2" max="2" width="17.00390625" style="30" customWidth="1"/>
    <col min="3" max="7" width="9.140625" style="30" customWidth="1"/>
    <col min="8" max="9" width="9.140625" style="41" customWidth="1"/>
    <col min="10" max="16" width="9.140625" style="30" customWidth="1"/>
    <col min="17" max="17" width="11.28125" style="30" customWidth="1"/>
    <col min="18" max="18" width="14.28125" style="30" customWidth="1"/>
    <col min="19" max="19" width="8.7109375" style="30" customWidth="1"/>
    <col min="20" max="16384" width="9.140625" style="30" customWidth="1"/>
  </cols>
  <sheetData>
    <row r="1" spans="1:19" ht="30" customHeight="1">
      <c r="A1" s="48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</row>
    <row r="2" spans="1:19" ht="18.75" customHeight="1">
      <c r="A2" s="31"/>
      <c r="B2" s="32"/>
      <c r="C2" s="67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9"/>
      <c r="S2" s="33"/>
    </row>
    <row r="3" spans="1:19" ht="18.75" customHeight="1">
      <c r="A3" s="2"/>
      <c r="B3" s="4" t="s">
        <v>8</v>
      </c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2"/>
      <c r="S3" s="33"/>
    </row>
    <row r="4" spans="1:19" ht="18.75" customHeight="1">
      <c r="A4" s="2"/>
      <c r="B4" s="34"/>
      <c r="C4" s="73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5"/>
      <c r="S4" s="33"/>
    </row>
    <row r="5" spans="1:19" ht="12.75">
      <c r="A5" s="2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33"/>
    </row>
    <row r="6" spans="1:19" ht="14.25" customHeight="1">
      <c r="A6" s="63" t="s">
        <v>24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33"/>
    </row>
    <row r="7" spans="1:19" ht="14.25" customHeight="1">
      <c r="A7" s="78" t="s">
        <v>25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33"/>
    </row>
    <row r="8" spans="1:19" ht="12.75" customHeight="1" thickBot="1">
      <c r="A8" s="2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33"/>
    </row>
    <row r="9" spans="1:19" ht="52.5" customHeight="1">
      <c r="A9" s="53" t="s">
        <v>0</v>
      </c>
      <c r="B9" s="54"/>
      <c r="C9" s="9" t="s">
        <v>27</v>
      </c>
      <c r="D9" s="9" t="s">
        <v>28</v>
      </c>
      <c r="E9" s="9" t="s">
        <v>15</v>
      </c>
      <c r="F9" s="27" t="s">
        <v>29</v>
      </c>
      <c r="G9" s="28" t="s">
        <v>30</v>
      </c>
      <c r="H9" s="26" t="s">
        <v>31</v>
      </c>
      <c r="I9" s="42" t="s">
        <v>32</v>
      </c>
      <c r="J9" s="46" t="s">
        <v>1</v>
      </c>
      <c r="K9" s="47" t="s">
        <v>23</v>
      </c>
      <c r="L9" s="47" t="s">
        <v>2</v>
      </c>
      <c r="M9" s="47" t="s">
        <v>3</v>
      </c>
      <c r="N9" s="47" t="s">
        <v>4</v>
      </c>
      <c r="O9" s="47" t="s">
        <v>5</v>
      </c>
      <c r="P9" s="47"/>
      <c r="Q9" s="11" t="s">
        <v>33</v>
      </c>
      <c r="R9" s="11" t="s">
        <v>34</v>
      </c>
      <c r="S9" s="35"/>
    </row>
    <row r="10" spans="1:19" ht="15.75">
      <c r="A10" s="55" t="s">
        <v>21</v>
      </c>
      <c r="B10" s="56"/>
      <c r="C10" s="6">
        <v>12.73</v>
      </c>
      <c r="D10" s="7">
        <v>14.72</v>
      </c>
      <c r="E10" s="7">
        <v>2</v>
      </c>
      <c r="F10" s="6">
        <v>34.64</v>
      </c>
      <c r="G10" s="8">
        <f aca="true" t="shared" si="0" ref="G10:G16">SUM(C10,D10,E10,F10)*10%</f>
        <v>6.409000000000001</v>
      </c>
      <c r="H10" s="10">
        <f>SUM(C10:G10)</f>
        <v>70.49900000000001</v>
      </c>
      <c r="I10" s="43"/>
      <c r="J10" s="5"/>
      <c r="K10" s="1"/>
      <c r="L10" s="1"/>
      <c r="M10" s="1"/>
      <c r="N10" s="1"/>
      <c r="O10" s="1"/>
      <c r="P10" s="1"/>
      <c r="Q10" s="12">
        <f aca="true" t="shared" si="1" ref="Q10:Q16">SUM(J10:P10)</f>
        <v>0</v>
      </c>
      <c r="R10" s="12">
        <f>SUM(H10,Q10)</f>
        <v>70.49900000000001</v>
      </c>
      <c r="S10" s="36"/>
    </row>
    <row r="11" spans="1:19" ht="15.75">
      <c r="A11" s="76" t="s">
        <v>22</v>
      </c>
      <c r="B11" s="77"/>
      <c r="C11" s="6">
        <v>12.73</v>
      </c>
      <c r="D11" s="7">
        <v>28.28</v>
      </c>
      <c r="E11" s="7">
        <v>3</v>
      </c>
      <c r="F11" s="6">
        <v>34.63</v>
      </c>
      <c r="G11" s="8">
        <f t="shared" si="0"/>
        <v>7.864000000000002</v>
      </c>
      <c r="H11" s="10">
        <f aca="true" t="shared" si="2" ref="H11:H16">SUM(C11:G11)</f>
        <v>86.50400000000002</v>
      </c>
      <c r="I11" s="43"/>
      <c r="J11" s="5"/>
      <c r="K11" s="1"/>
      <c r="L11" s="1"/>
      <c r="M11" s="1"/>
      <c r="N11" s="1"/>
      <c r="O11" s="1"/>
      <c r="P11" s="1"/>
      <c r="Q11" s="12">
        <f t="shared" si="1"/>
        <v>0</v>
      </c>
      <c r="R11" s="12">
        <f>SUM(H11,Q11)</f>
        <v>86.50400000000002</v>
      </c>
      <c r="S11" s="37"/>
    </row>
    <row r="12" spans="1:19" ht="15.75">
      <c r="A12" s="61" t="s">
        <v>13</v>
      </c>
      <c r="B12" s="62"/>
      <c r="C12" s="19">
        <v>12.73</v>
      </c>
      <c r="D12" s="20">
        <v>28.28</v>
      </c>
      <c r="E12" s="20">
        <v>3</v>
      </c>
      <c r="F12" s="19">
        <v>34.63</v>
      </c>
      <c r="G12" s="21">
        <f t="shared" si="0"/>
        <v>7.864000000000002</v>
      </c>
      <c r="H12" s="22">
        <f t="shared" si="2"/>
        <v>86.50400000000002</v>
      </c>
      <c r="I12" s="44">
        <v>65</v>
      </c>
      <c r="J12" s="23"/>
      <c r="K12" s="24"/>
      <c r="L12" s="24"/>
      <c r="M12" s="24"/>
      <c r="N12" s="24"/>
      <c r="O12" s="24"/>
      <c r="P12" s="24"/>
      <c r="Q12" s="12">
        <f t="shared" si="1"/>
        <v>0</v>
      </c>
      <c r="R12" s="12">
        <f>SUM(H12:I12,Q12)</f>
        <v>151.50400000000002</v>
      </c>
      <c r="S12" s="37"/>
    </row>
    <row r="13" spans="1:19" ht="15.75">
      <c r="A13" s="55" t="s">
        <v>9</v>
      </c>
      <c r="B13" s="56"/>
      <c r="C13" s="6">
        <v>12.73</v>
      </c>
      <c r="D13" s="7">
        <v>38.1</v>
      </c>
      <c r="E13" s="7">
        <v>5</v>
      </c>
      <c r="F13" s="6">
        <v>39.17</v>
      </c>
      <c r="G13" s="8">
        <f t="shared" si="0"/>
        <v>9.5</v>
      </c>
      <c r="H13" s="10">
        <f>SUM(C13:G13)</f>
        <v>104.5</v>
      </c>
      <c r="I13" s="43"/>
      <c r="J13" s="5"/>
      <c r="K13" s="1"/>
      <c r="L13" s="1"/>
      <c r="M13" s="1"/>
      <c r="N13" s="1"/>
      <c r="O13" s="1"/>
      <c r="P13" s="1"/>
      <c r="Q13" s="12">
        <f t="shared" si="1"/>
        <v>0</v>
      </c>
      <c r="R13" s="12">
        <f>SUM(H13,Q13)</f>
        <v>104.5</v>
      </c>
      <c r="S13" s="37"/>
    </row>
    <row r="14" spans="1:19" ht="15.75">
      <c r="A14" s="61" t="s">
        <v>14</v>
      </c>
      <c r="B14" s="62"/>
      <c r="C14" s="19">
        <v>12.73</v>
      </c>
      <c r="D14" s="20">
        <v>38.1</v>
      </c>
      <c r="E14" s="20">
        <v>5</v>
      </c>
      <c r="F14" s="19">
        <v>39.17</v>
      </c>
      <c r="G14" s="21">
        <f t="shared" si="0"/>
        <v>9.5</v>
      </c>
      <c r="H14" s="22">
        <f>SUM(C14:G14)</f>
        <v>104.5</v>
      </c>
      <c r="I14" s="44">
        <v>65</v>
      </c>
      <c r="J14" s="23"/>
      <c r="K14" s="24"/>
      <c r="L14" s="24"/>
      <c r="M14" s="24"/>
      <c r="N14" s="24"/>
      <c r="O14" s="24"/>
      <c r="P14" s="24"/>
      <c r="Q14" s="12">
        <f t="shared" si="1"/>
        <v>0</v>
      </c>
      <c r="R14" s="12">
        <f>SUM(H14:I14,Q14)</f>
        <v>169.5</v>
      </c>
      <c r="S14" s="37"/>
    </row>
    <row r="15" spans="1:19" ht="15.75">
      <c r="A15" s="55" t="s">
        <v>10</v>
      </c>
      <c r="B15" s="56"/>
      <c r="C15" s="6">
        <v>30</v>
      </c>
      <c r="D15" s="7">
        <v>110.27</v>
      </c>
      <c r="E15" s="7">
        <v>7</v>
      </c>
      <c r="F15" s="6">
        <v>45.46</v>
      </c>
      <c r="G15" s="8">
        <f t="shared" si="0"/>
        <v>19.273</v>
      </c>
      <c r="H15" s="10">
        <f t="shared" si="2"/>
        <v>212.003</v>
      </c>
      <c r="I15" s="43"/>
      <c r="J15" s="5"/>
      <c r="K15" s="1"/>
      <c r="L15" s="1"/>
      <c r="M15" s="1"/>
      <c r="N15" s="1"/>
      <c r="O15" s="1"/>
      <c r="P15" s="1"/>
      <c r="Q15" s="12">
        <f t="shared" si="1"/>
        <v>0</v>
      </c>
      <c r="R15" s="12">
        <f>SUM(H15,Q15)</f>
        <v>212.003</v>
      </c>
      <c r="S15" s="33"/>
    </row>
    <row r="16" spans="1:19" ht="16.5" thickBot="1">
      <c r="A16" s="80" t="s">
        <v>12</v>
      </c>
      <c r="B16" s="81"/>
      <c r="C16" s="14">
        <v>30</v>
      </c>
      <c r="D16" s="15">
        <v>110.27</v>
      </c>
      <c r="E16" s="15">
        <v>7</v>
      </c>
      <c r="F16" s="14">
        <v>45.46</v>
      </c>
      <c r="G16" s="16">
        <f t="shared" si="0"/>
        <v>19.273</v>
      </c>
      <c r="H16" s="25">
        <f t="shared" si="2"/>
        <v>212.003</v>
      </c>
      <c r="I16" s="45"/>
      <c r="J16" s="17"/>
      <c r="K16" s="18"/>
      <c r="L16" s="18"/>
      <c r="M16" s="18"/>
      <c r="N16" s="18"/>
      <c r="O16" s="18"/>
      <c r="P16" s="18"/>
      <c r="Q16" s="29">
        <f t="shared" si="1"/>
        <v>0</v>
      </c>
      <c r="R16" s="29">
        <f>SUM(H16,Q16)</f>
        <v>212.003</v>
      </c>
      <c r="S16" s="37"/>
    </row>
    <row r="17" spans="1:19" ht="12.75">
      <c r="A17" s="2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33"/>
    </row>
    <row r="18" spans="1:19" ht="15.75">
      <c r="A18" s="86" t="s">
        <v>7</v>
      </c>
      <c r="B18" s="87"/>
      <c r="C18" s="87"/>
      <c r="D18" s="87"/>
      <c r="E18" s="87"/>
      <c r="F18" s="87"/>
      <c r="G18" s="87"/>
      <c r="H18" s="87"/>
      <c r="I18" s="87"/>
      <c r="J18" s="87"/>
      <c r="K18" s="88"/>
      <c r="L18" s="88"/>
      <c r="M18" s="88"/>
      <c r="N18" s="88"/>
      <c r="O18" s="88"/>
      <c r="P18" s="88"/>
      <c r="Q18" s="88"/>
      <c r="R18" s="88"/>
      <c r="S18" s="33"/>
    </row>
    <row r="19" spans="1:19" ht="12.75">
      <c r="A19" s="2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33"/>
    </row>
    <row r="20" spans="1:19" ht="12.75" customHeight="1">
      <c r="A20" s="2"/>
      <c r="B20" s="84" t="s">
        <v>6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33"/>
    </row>
    <row r="21" spans="1:19" ht="27" customHeight="1">
      <c r="A21" s="3">
        <v>1</v>
      </c>
      <c r="B21" s="57" t="s">
        <v>35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33"/>
    </row>
    <row r="22" spans="1:19" ht="27" customHeight="1">
      <c r="A22" s="3">
        <v>2</v>
      </c>
      <c r="B22" s="60" t="s">
        <v>16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33"/>
    </row>
    <row r="23" spans="1:19" ht="27" customHeight="1">
      <c r="A23" s="3">
        <v>3</v>
      </c>
      <c r="B23" s="59" t="s">
        <v>17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33"/>
    </row>
    <row r="24" spans="1:19" ht="27" customHeight="1">
      <c r="A24" s="3">
        <v>4</v>
      </c>
      <c r="B24" s="59" t="s">
        <v>19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33"/>
    </row>
    <row r="25" spans="1:19" ht="27" customHeight="1">
      <c r="A25" s="3">
        <v>5</v>
      </c>
      <c r="B25" s="59" t="s">
        <v>18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33"/>
    </row>
    <row r="26" spans="1:19" ht="27" customHeight="1">
      <c r="A26" s="3">
        <v>6</v>
      </c>
      <c r="B26" s="59" t="s">
        <v>11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33"/>
    </row>
    <row r="27" spans="1:19" ht="27" customHeight="1">
      <c r="A27" s="3">
        <v>7</v>
      </c>
      <c r="B27" s="82" t="s">
        <v>36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33"/>
    </row>
    <row r="28" spans="1:19" ht="27" customHeight="1">
      <c r="A28" s="3">
        <v>8</v>
      </c>
      <c r="B28" s="57" t="s">
        <v>37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33"/>
    </row>
    <row r="29" spans="1:19" ht="27" customHeight="1">
      <c r="A29" s="3">
        <v>9</v>
      </c>
      <c r="B29" s="57" t="s">
        <v>38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33"/>
    </row>
    <row r="30" spans="1:19" ht="27" customHeight="1">
      <c r="A30" s="13">
        <v>10</v>
      </c>
      <c r="B30" s="51" t="s">
        <v>20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38"/>
    </row>
    <row r="31" spans="1:9" s="40" customFormat="1" ht="12.75">
      <c r="A31" s="39"/>
      <c r="H31" s="41"/>
      <c r="I31" s="41"/>
    </row>
    <row r="32" spans="1:9" s="40" customFormat="1" ht="12.75">
      <c r="A32" s="39"/>
      <c r="H32" s="41"/>
      <c r="I32" s="41"/>
    </row>
  </sheetData>
  <sheetProtection password="CAAF" sheet="1" selectLockedCells="1"/>
  <protectedRanges>
    <protectedRange password="CAAF" sqref="B30:R30 B20:R21 A20:A30 B22:R29" name="Notes"/>
    <protectedRange password="CAAF" sqref="Q9:R16 A9:I16" name="Fee"/>
    <protectedRange password="CAAF" sqref="A6:R7" name="Comps"/>
  </protectedRanges>
  <mergeCells count="28">
    <mergeCell ref="B27:R27"/>
    <mergeCell ref="B24:R24"/>
    <mergeCell ref="B19:R19"/>
    <mergeCell ref="B26:R26"/>
    <mergeCell ref="A15:B15"/>
    <mergeCell ref="B8:R8"/>
    <mergeCell ref="B23:R23"/>
    <mergeCell ref="B20:R20"/>
    <mergeCell ref="A18:R18"/>
    <mergeCell ref="B22:R22"/>
    <mergeCell ref="B17:R17"/>
    <mergeCell ref="C2:R4"/>
    <mergeCell ref="B5:R5"/>
    <mergeCell ref="A11:B11"/>
    <mergeCell ref="A7:R7"/>
    <mergeCell ref="A12:B12"/>
    <mergeCell ref="B21:R21"/>
    <mergeCell ref="A16:B16"/>
    <mergeCell ref="A1:S1"/>
    <mergeCell ref="B30:R30"/>
    <mergeCell ref="A9:B9"/>
    <mergeCell ref="A10:B10"/>
    <mergeCell ref="A13:B13"/>
    <mergeCell ref="B28:R28"/>
    <mergeCell ref="B29:R29"/>
    <mergeCell ref="B25:R25"/>
    <mergeCell ref="A14:B14"/>
    <mergeCell ref="A6:R6"/>
  </mergeCells>
  <printOptions horizontalCentered="1" verticalCentered="1"/>
  <pageMargins left="0.2755905511811024" right="0.1968503937007874" top="0.2755905511811024" bottom="0.2755905511811024" header="0.2362204724409449" footer="0.2362204724409449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</dc:creator>
  <cp:keywords/>
  <dc:description/>
  <cp:lastModifiedBy>Office</cp:lastModifiedBy>
  <cp:lastPrinted>2018-11-18T23:03:04Z</cp:lastPrinted>
  <dcterms:created xsi:type="dcterms:W3CDTF">2007-12-11T06:58:09Z</dcterms:created>
  <dcterms:modified xsi:type="dcterms:W3CDTF">2018-11-22T00:17:50Z</dcterms:modified>
  <cp:category/>
  <cp:version/>
  <cp:contentType/>
  <cp:contentStatus/>
</cp:coreProperties>
</file>